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\Documents\Cruzer\External  Hard Drive\Accounts Jo\"/>
    </mc:Choice>
  </mc:AlternateContent>
  <xr:revisionPtr revIDLastSave="0" documentId="13_ncr:1_{34987D45-6981-4295-8B7A-0EEBA415734D}" xr6:coauthVersionLast="43" xr6:coauthVersionMax="43" xr10:uidLastSave="{00000000-0000-0000-0000-000000000000}"/>
  <bookViews>
    <workbookView xWindow="-120" yWindow="-120" windowWidth="20730" windowHeight="11160" xr2:uid="{F4F31E24-06DD-4728-8402-FA91D6CCF13B}"/>
  </bookViews>
  <sheets>
    <sheet name="Expenditure" sheetId="1" r:id="rId1"/>
    <sheet name="Inco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4" i="1" l="1"/>
  <c r="I9" i="2"/>
  <c r="H9" i="2"/>
  <c r="G9" i="2"/>
  <c r="F9" i="2"/>
  <c r="E9" i="2"/>
  <c r="D9" i="2"/>
  <c r="C9" i="2"/>
  <c r="H44" i="1"/>
  <c r="F44" i="1"/>
  <c r="E44" i="1"/>
  <c r="D44" i="1"/>
  <c r="C44" i="1"/>
  <c r="B44" i="1"/>
  <c r="G44" i="1"/>
  <c r="G32" i="1"/>
  <c r="F32" i="1"/>
  <c r="H20" i="1"/>
  <c r="D55" i="1"/>
  <c r="D54" i="1"/>
  <c r="E20" i="1"/>
  <c r="D20" i="1"/>
  <c r="C20" i="1"/>
  <c r="B20" i="1"/>
  <c r="D32" i="1"/>
  <c r="D38" i="1" s="1"/>
  <c r="D26" i="1"/>
  <c r="H13" i="1"/>
  <c r="G13" i="1"/>
  <c r="F13" i="1"/>
  <c r="E13" i="1"/>
  <c r="D13" i="1"/>
  <c r="E54" i="1"/>
  <c r="E32" i="1"/>
  <c r="E26" i="1"/>
  <c r="E38" i="1" s="1"/>
  <c r="E55" i="1" l="1"/>
  <c r="G54" i="1"/>
  <c r="F54" i="1"/>
  <c r="C54" i="1"/>
  <c r="B54" i="1"/>
  <c r="B36" i="1"/>
  <c r="H32" i="1"/>
  <c r="C32" i="1"/>
  <c r="B32" i="1"/>
  <c r="H26" i="1"/>
  <c r="G26" i="1"/>
  <c r="F26" i="1"/>
  <c r="C26" i="1"/>
  <c r="B26" i="1"/>
  <c r="G20" i="1"/>
  <c r="F20" i="1"/>
  <c r="C13" i="1"/>
  <c r="B13" i="1"/>
  <c r="H38" i="1" l="1"/>
  <c r="C55" i="1"/>
  <c r="F38" i="1"/>
  <c r="F55" i="1" s="1"/>
  <c r="B55" i="1"/>
  <c r="H55" i="1"/>
  <c r="G38" i="1"/>
  <c r="G55" i="1" s="1"/>
</calcChain>
</file>

<file path=xl/sharedStrings.xml><?xml version="1.0" encoding="utf-8"?>
<sst xmlns="http://schemas.openxmlformats.org/spreadsheetml/2006/main" count="115" uniqueCount="78">
  <si>
    <t xml:space="preserve">E &amp; L Committee </t>
  </si>
  <si>
    <t>Actual</t>
  </si>
  <si>
    <t>Budget</t>
  </si>
  <si>
    <t>To date</t>
  </si>
  <si>
    <t>Year End</t>
  </si>
  <si>
    <t>Description</t>
  </si>
  <si>
    <t>2017/18</t>
  </si>
  <si>
    <t>2018/19</t>
  </si>
  <si>
    <t>2019/20</t>
  </si>
  <si>
    <t>2020/21</t>
  </si>
  <si>
    <t>Cemetery/War Memorial</t>
  </si>
  <si>
    <t>Maintenance</t>
  </si>
  <si>
    <t>Water Rates</t>
  </si>
  <si>
    <t>Additional Works</t>
  </si>
  <si>
    <t>Stationary</t>
  </si>
  <si>
    <t>Bier House</t>
  </si>
  <si>
    <t>Handyman Hours</t>
  </si>
  <si>
    <t>Cemetery Clerk Tel Exps</t>
  </si>
  <si>
    <t>TOTAL</t>
  </si>
  <si>
    <t>Highways</t>
  </si>
  <si>
    <t>Footpaths</t>
  </si>
  <si>
    <t>Walks leaflets</t>
  </si>
  <si>
    <t>Street Furniture</t>
  </si>
  <si>
    <t>Allotments</t>
  </si>
  <si>
    <t>Simons Cross</t>
  </si>
  <si>
    <t>Land Rents</t>
  </si>
  <si>
    <t>Glebe</t>
  </si>
  <si>
    <t>Misc Allotment Sites</t>
  </si>
  <si>
    <t>Water Inspection/printing</t>
  </si>
  <si>
    <t>TOTAL ALLOTMENTS</t>
  </si>
  <si>
    <t>Simons X Playing Field</t>
  </si>
  <si>
    <t>Land Rent</t>
  </si>
  <si>
    <t>Grass Cutting</t>
  </si>
  <si>
    <t>Misc</t>
  </si>
  <si>
    <t>Trees/Hedges</t>
  </si>
  <si>
    <t>Pightle-Grass Cutting/Trees</t>
  </si>
  <si>
    <t>Play Inspections (VH)</t>
  </si>
  <si>
    <t>Markets</t>
  </si>
  <si>
    <t>CCTV on the Hill</t>
  </si>
  <si>
    <t>Contingencies</t>
  </si>
  <si>
    <t>INCOME</t>
  </si>
  <si>
    <t xml:space="preserve"> Description</t>
  </si>
  <si>
    <t>Burial Fees</t>
  </si>
  <si>
    <t>Allotment Rents</t>
  </si>
  <si>
    <t>Hanging Baskets</t>
  </si>
  <si>
    <t xml:space="preserve">Actual </t>
  </si>
  <si>
    <t>2021/22</t>
  </si>
  <si>
    <t>No invoices received was £480 per annum</t>
  </si>
  <si>
    <t>Grass Cutting (cost to remain same)</t>
  </si>
  <si>
    <t>Village Sign</t>
  </si>
  <si>
    <t>Xmas Trees/Lights/H.Baskets</t>
  </si>
  <si>
    <t>TOTAL E &amp; L EXPENDITURE</t>
  </si>
  <si>
    <t>Slightly lowered for 21/22</t>
  </si>
  <si>
    <t>Pest Control (inc. Rabbits)</t>
  </si>
  <si>
    <t xml:space="preserve">Inc. rabbit culling costs TBC £1k Additonal </t>
  </si>
  <si>
    <t>To remain same</t>
  </si>
  <si>
    <t>2 hours per week, to remain same</t>
  </si>
  <si>
    <t>COVID signs, Remainder V.Sign costs</t>
  </si>
  <si>
    <t>Are more required ?</t>
  </si>
  <si>
    <t>Increased for 21/22</t>
  </si>
  <si>
    <t>Water Inspection was due 20/21 - Schedule</t>
  </si>
  <si>
    <t>Slight increase 21/22</t>
  </si>
  <si>
    <t>SX Drainage Works</t>
  </si>
  <si>
    <t>No H.Baskets 20/21, £1044.50 remaining</t>
  </si>
  <si>
    <t>Higher in prev yrs - new equip, Remain same</t>
  </si>
  <si>
    <t>No hanging baskets 20/21, 21/22 ??</t>
  </si>
  <si>
    <t xml:space="preserve">May be more depending on stalls &amp; Summer/Xmas Markets </t>
  </si>
  <si>
    <t>More income received than budgeted for</t>
  </si>
  <si>
    <t>More rents received than budgeted for</t>
  </si>
  <si>
    <t>COVID-19 Grant ESC</t>
  </si>
  <si>
    <t>Higher income expected for 21/22</t>
  </si>
  <si>
    <t>Overspend 20/21 Oak Tree / Plants War Mem</t>
  </si>
  <si>
    <t>Remainder from S.Furniture &amp; Contingencies</t>
  </si>
  <si>
    <t>Not budgeted 20/21, Paid from Contingencies</t>
  </si>
  <si>
    <t>Tree Inspection 19/20, £1000 tree works ?</t>
  </si>
  <si>
    <t>C.Shopping Leaflet, Licences, Remain same</t>
  </si>
  <si>
    <t>Inspection not yet carried out, Remain same</t>
  </si>
  <si>
    <t>Repairs S.Park 19/20, 21/22 To be considered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</si>
</sst>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  <charset val="1"/>
    </font>
    <font>
      <b/>
      <u/>
      <sz val="10"/>
      <name val="Arial"/>
      <family val="2"/>
      <charset val="1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1"/>
    </font>
    <font>
      <sz val="8"/>
      <name val="Arial"/>
      <family val="2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0" fillId="0" borderId="0" xfId="0" applyNumberFormat="1"/>
    <xf numFmtId="2" fontId="1" fillId="0" borderId="0" xfId="0" applyNumberFormat="1" applyFont="1"/>
    <xf numFmtId="0" fontId="6" fillId="0" borderId="0" xfId="0" applyFont="1"/>
    <xf numFmtId="2" fontId="7" fillId="0" borderId="0" xfId="0" applyNumberFormat="1" applyFont="1"/>
    <xf numFmtId="2" fontId="5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right"/>
    </xf>
    <xf numFmtId="2" fontId="9" fillId="0" borderId="0" xfId="0" applyNumberFormat="1" applyFont="1"/>
    <xf numFmtId="0" fontId="10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2E0B3-6F48-4220-BD68-305529D574FF}">
  <dimension ref="A1:I56"/>
  <sheetViews>
    <sheetView tabSelected="1" workbookViewId="0">
      <selection activeCell="H1" sqref="H1"/>
    </sheetView>
  </sheetViews>
  <sheetFormatPr defaultRowHeight="15" x14ac:dyDescent="0.25"/>
  <cols>
    <col min="1" max="1" width="26.7109375" customWidth="1"/>
    <col min="2" max="2" width="9.140625" customWidth="1"/>
    <col min="3" max="3" width="8.5703125" customWidth="1"/>
    <col min="8" max="8" width="8.5703125" customWidth="1"/>
    <col min="11" max="11" width="15.140625" customWidth="1"/>
    <col min="12" max="12" width="30" customWidth="1"/>
  </cols>
  <sheetData>
    <row r="1" spans="1:9" x14ac:dyDescent="0.25">
      <c r="A1" s="1" t="s">
        <v>0</v>
      </c>
      <c r="H1" s="2"/>
    </row>
    <row r="2" spans="1:9" x14ac:dyDescent="0.25">
      <c r="A2" s="3"/>
      <c r="B2" s="4" t="s">
        <v>1</v>
      </c>
      <c r="C2" s="4" t="s">
        <v>1</v>
      </c>
      <c r="D2" s="4" t="s">
        <v>45</v>
      </c>
      <c r="E2" s="4" t="s">
        <v>2</v>
      </c>
      <c r="F2" s="4" t="s">
        <v>3</v>
      </c>
      <c r="G2" s="4" t="s">
        <v>4</v>
      </c>
      <c r="H2" s="4" t="s">
        <v>2</v>
      </c>
      <c r="I2" s="4"/>
    </row>
    <row r="3" spans="1:9" x14ac:dyDescent="0.2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4" t="s">
        <v>9</v>
      </c>
      <c r="G3" s="4" t="s">
        <v>9</v>
      </c>
      <c r="H3" s="6" t="s">
        <v>46</v>
      </c>
      <c r="I3" s="5"/>
    </row>
    <row r="4" spans="1:9" x14ac:dyDescent="0.25">
      <c r="A4" s="1" t="s">
        <v>10</v>
      </c>
      <c r="B4" s="7"/>
      <c r="C4" s="7"/>
      <c r="D4" s="7"/>
      <c r="E4" s="8"/>
      <c r="F4" s="7"/>
      <c r="G4" s="7"/>
      <c r="H4" s="8"/>
      <c r="I4" s="9"/>
    </row>
    <row r="5" spans="1:9" x14ac:dyDescent="0.25">
      <c r="A5" t="s">
        <v>11</v>
      </c>
      <c r="B5" s="7">
        <v>7200</v>
      </c>
      <c r="C5" s="7">
        <v>7200</v>
      </c>
      <c r="D5" s="7">
        <v>7200</v>
      </c>
      <c r="E5" s="8">
        <v>7200</v>
      </c>
      <c r="F5" s="7">
        <v>0</v>
      </c>
      <c r="G5" s="7">
        <v>7200</v>
      </c>
      <c r="H5" s="8">
        <v>7200</v>
      </c>
      <c r="I5" s="9" t="s">
        <v>48</v>
      </c>
    </row>
    <row r="6" spans="1:9" x14ac:dyDescent="0.25">
      <c r="A6" t="s">
        <v>12</v>
      </c>
      <c r="B6" s="7">
        <v>104.24</v>
      </c>
      <c r="C6" s="7">
        <v>60.81</v>
      </c>
      <c r="D6" s="7">
        <v>71.819999999999993</v>
      </c>
      <c r="E6" s="8">
        <v>80</v>
      </c>
      <c r="F6" s="7">
        <v>47.06</v>
      </c>
      <c r="G6" s="7">
        <v>70</v>
      </c>
      <c r="H6" s="8">
        <v>70</v>
      </c>
      <c r="I6" s="9" t="s">
        <v>52</v>
      </c>
    </row>
    <row r="7" spans="1:9" x14ac:dyDescent="0.25">
      <c r="A7" t="s">
        <v>53</v>
      </c>
      <c r="B7" s="7">
        <v>400</v>
      </c>
      <c r="C7" s="7">
        <v>300</v>
      </c>
      <c r="D7" s="7">
        <v>300</v>
      </c>
      <c r="E7" s="8">
        <v>400</v>
      </c>
      <c r="F7" s="7">
        <v>820</v>
      </c>
      <c r="G7" s="7">
        <v>1020</v>
      </c>
      <c r="H7" s="8">
        <v>1400</v>
      </c>
      <c r="I7" s="9" t="s">
        <v>54</v>
      </c>
    </row>
    <row r="8" spans="1:9" x14ac:dyDescent="0.25">
      <c r="A8" t="s">
        <v>13</v>
      </c>
      <c r="B8" s="7">
        <v>0</v>
      </c>
      <c r="C8" s="7">
        <v>630.67999999999995</v>
      </c>
      <c r="D8" s="7">
        <v>102.75</v>
      </c>
      <c r="E8" s="8">
        <v>500</v>
      </c>
      <c r="F8" s="7">
        <v>1423.15</v>
      </c>
      <c r="G8" s="7">
        <v>1423.15</v>
      </c>
      <c r="H8" s="8">
        <v>500</v>
      </c>
      <c r="I8" s="9" t="s">
        <v>71</v>
      </c>
    </row>
    <row r="9" spans="1:9" x14ac:dyDescent="0.25">
      <c r="A9" t="s">
        <v>14</v>
      </c>
      <c r="B9" s="7">
        <v>0</v>
      </c>
      <c r="C9" s="7">
        <v>61.35</v>
      </c>
      <c r="D9" s="7">
        <v>20.84</v>
      </c>
      <c r="E9" s="8">
        <v>65</v>
      </c>
      <c r="F9" s="7">
        <v>0</v>
      </c>
      <c r="G9" s="7">
        <v>0</v>
      </c>
      <c r="H9" s="8">
        <v>65</v>
      </c>
      <c r="I9" s="9" t="s">
        <v>55</v>
      </c>
    </row>
    <row r="10" spans="1:9" x14ac:dyDescent="0.25">
      <c r="A10" t="s">
        <v>15</v>
      </c>
      <c r="B10" s="7">
        <v>5.95</v>
      </c>
      <c r="C10" s="7">
        <v>0</v>
      </c>
      <c r="D10" s="7">
        <v>860</v>
      </c>
      <c r="E10" s="8">
        <v>100</v>
      </c>
      <c r="F10" s="7">
        <v>0</v>
      </c>
      <c r="G10" s="7">
        <v>0</v>
      </c>
      <c r="H10" s="8">
        <v>100</v>
      </c>
      <c r="I10" s="9" t="s">
        <v>55</v>
      </c>
    </row>
    <row r="11" spans="1:9" x14ac:dyDescent="0.25">
      <c r="A11" t="s">
        <v>16</v>
      </c>
      <c r="B11" s="7">
        <v>0</v>
      </c>
      <c r="C11" s="7">
        <v>0</v>
      </c>
      <c r="D11" s="7">
        <v>1152</v>
      </c>
      <c r="E11" s="8">
        <v>1152</v>
      </c>
      <c r="F11" s="7">
        <v>768</v>
      </c>
      <c r="G11" s="7">
        <v>1152</v>
      </c>
      <c r="H11" s="8">
        <v>1152</v>
      </c>
      <c r="I11" s="9" t="s">
        <v>56</v>
      </c>
    </row>
    <row r="12" spans="1:9" x14ac:dyDescent="0.25">
      <c r="A12" t="s">
        <v>17</v>
      </c>
      <c r="B12" s="10">
        <v>16.93</v>
      </c>
      <c r="C12" s="10">
        <v>220.83</v>
      </c>
      <c r="D12" s="10">
        <v>203.8</v>
      </c>
      <c r="E12" s="11">
        <v>225</v>
      </c>
      <c r="F12" s="10">
        <v>120.17</v>
      </c>
      <c r="G12" s="10">
        <v>222.07</v>
      </c>
      <c r="H12" s="11">
        <v>225</v>
      </c>
      <c r="I12" s="12" t="s">
        <v>55</v>
      </c>
    </row>
    <row r="13" spans="1:9" x14ac:dyDescent="0.25">
      <c r="A13" s="13" t="s">
        <v>18</v>
      </c>
      <c r="B13" s="14">
        <f t="shared" ref="B13:H13" si="0">SUM(B5:B12)</f>
        <v>7727.12</v>
      </c>
      <c r="C13" s="14">
        <f t="shared" si="0"/>
        <v>8473.67</v>
      </c>
      <c r="D13" s="14">
        <f t="shared" si="0"/>
        <v>9911.2099999999991</v>
      </c>
      <c r="E13" s="14">
        <f t="shared" si="0"/>
        <v>9722</v>
      </c>
      <c r="F13" s="14">
        <f t="shared" si="0"/>
        <v>3178.38</v>
      </c>
      <c r="G13" s="14">
        <f t="shared" si="0"/>
        <v>11087.22</v>
      </c>
      <c r="H13" s="14">
        <f t="shared" si="0"/>
        <v>10712</v>
      </c>
      <c r="I13" s="15"/>
    </row>
    <row r="14" spans="1:9" x14ac:dyDescent="0.25">
      <c r="A14" s="16"/>
      <c r="B14" s="7"/>
      <c r="C14" s="7"/>
      <c r="D14" s="14"/>
      <c r="E14" s="8"/>
      <c r="F14" s="7"/>
      <c r="G14" s="7"/>
      <c r="H14" s="8"/>
      <c r="I14" s="9"/>
    </row>
    <row r="15" spans="1:9" x14ac:dyDescent="0.25">
      <c r="A15" s="1" t="s">
        <v>19</v>
      </c>
      <c r="B15" s="7"/>
      <c r="C15" s="7"/>
      <c r="D15" s="7"/>
      <c r="E15" s="8"/>
      <c r="F15" s="7"/>
      <c r="G15" s="7"/>
      <c r="H15" s="8"/>
      <c r="I15" s="9"/>
    </row>
    <row r="16" spans="1:9" x14ac:dyDescent="0.25">
      <c r="A16" s="17" t="s">
        <v>20</v>
      </c>
      <c r="B16" s="7">
        <v>0</v>
      </c>
      <c r="C16" s="7">
        <v>0</v>
      </c>
      <c r="D16" s="7">
        <v>0</v>
      </c>
      <c r="E16" s="8">
        <v>100</v>
      </c>
      <c r="F16" s="7">
        <v>0</v>
      </c>
      <c r="G16" s="7">
        <v>0</v>
      </c>
      <c r="H16" s="8">
        <v>100</v>
      </c>
      <c r="I16" s="9" t="s">
        <v>55</v>
      </c>
    </row>
    <row r="17" spans="1:9" x14ac:dyDescent="0.25">
      <c r="A17" s="17" t="s">
        <v>21</v>
      </c>
      <c r="B17" s="7">
        <v>0</v>
      </c>
      <c r="C17" s="7">
        <v>345.6</v>
      </c>
      <c r="D17" s="7">
        <v>0</v>
      </c>
      <c r="E17" s="8">
        <v>0</v>
      </c>
      <c r="F17" s="7">
        <v>0</v>
      </c>
      <c r="G17" s="7">
        <v>0</v>
      </c>
      <c r="H17" s="8">
        <v>0</v>
      </c>
      <c r="I17" s="9" t="s">
        <v>58</v>
      </c>
    </row>
    <row r="18" spans="1:9" x14ac:dyDescent="0.25">
      <c r="A18" s="17" t="s">
        <v>22</v>
      </c>
      <c r="B18" s="7">
        <v>3130.96</v>
      </c>
      <c r="C18" s="7">
        <v>13600.51</v>
      </c>
      <c r="D18" s="7">
        <v>348</v>
      </c>
      <c r="E18" s="8">
        <v>500</v>
      </c>
      <c r="F18" s="7">
        <v>74</v>
      </c>
      <c r="G18" s="7">
        <v>74</v>
      </c>
      <c r="H18" s="8">
        <v>500</v>
      </c>
      <c r="I18" s="9" t="s">
        <v>57</v>
      </c>
    </row>
    <row r="19" spans="1:9" x14ac:dyDescent="0.25">
      <c r="A19" s="17" t="s">
        <v>49</v>
      </c>
      <c r="B19" s="7">
        <v>0</v>
      </c>
      <c r="C19" s="7">
        <v>0</v>
      </c>
      <c r="D19" s="7">
        <v>231.74</v>
      </c>
      <c r="E19" s="8">
        <v>1500</v>
      </c>
      <c r="F19" s="7">
        <v>4643.34</v>
      </c>
      <c r="G19" s="7">
        <v>4643.34</v>
      </c>
      <c r="H19" s="8">
        <v>0</v>
      </c>
      <c r="I19" s="9" t="s">
        <v>72</v>
      </c>
    </row>
    <row r="20" spans="1:9" x14ac:dyDescent="0.25">
      <c r="A20" s="13" t="s">
        <v>18</v>
      </c>
      <c r="B20" s="14">
        <f>SUM(B16:B19)</f>
        <v>3130.96</v>
      </c>
      <c r="C20" s="14">
        <f>SUM(C16:C19)</f>
        <v>13946.11</v>
      </c>
      <c r="D20" s="14">
        <f>SUM(D16:D19)</f>
        <v>579.74</v>
      </c>
      <c r="E20" s="14">
        <f>SUM(E16:E19)</f>
        <v>2100</v>
      </c>
      <c r="F20" s="14">
        <f t="shared" ref="B20:H20" si="1">SUM(F16:F18)</f>
        <v>74</v>
      </c>
      <c r="G20" s="14">
        <f t="shared" si="1"/>
        <v>74</v>
      </c>
      <c r="H20" s="14">
        <f>SUM(H16:H19)</f>
        <v>600</v>
      </c>
      <c r="I20" s="15"/>
    </row>
    <row r="21" spans="1:9" x14ac:dyDescent="0.25">
      <c r="A21" s="1"/>
      <c r="C21" s="11"/>
      <c r="D21" s="11"/>
      <c r="E21" s="14"/>
      <c r="F21" s="11"/>
      <c r="H21" s="2"/>
      <c r="I21" s="9"/>
    </row>
    <row r="22" spans="1:9" x14ac:dyDescent="0.25">
      <c r="A22" s="1" t="s">
        <v>23</v>
      </c>
      <c r="B22" s="11"/>
      <c r="C22" s="11"/>
      <c r="D22" s="11"/>
      <c r="E22" s="11"/>
      <c r="F22" s="11"/>
      <c r="G22" s="11"/>
      <c r="H22" s="11"/>
      <c r="I22" s="9"/>
    </row>
    <row r="23" spans="1:9" x14ac:dyDescent="0.25">
      <c r="A23" s="1" t="s">
        <v>24</v>
      </c>
      <c r="B23" s="11"/>
      <c r="C23" s="11"/>
      <c r="D23" s="11"/>
      <c r="E23" s="11"/>
      <c r="F23" s="11"/>
      <c r="G23" s="11"/>
      <c r="H23" s="11"/>
      <c r="I23" s="9"/>
    </row>
    <row r="24" spans="1:9" x14ac:dyDescent="0.25">
      <c r="A24" s="17" t="s">
        <v>12</v>
      </c>
      <c r="B24" s="7">
        <v>855.53</v>
      </c>
      <c r="C24" s="7">
        <v>559.91999999999996</v>
      </c>
      <c r="D24" s="7">
        <v>471.93</v>
      </c>
      <c r="E24" s="8">
        <v>650</v>
      </c>
      <c r="F24" s="7">
        <v>478.95</v>
      </c>
      <c r="G24" s="7">
        <v>650</v>
      </c>
      <c r="H24" s="8">
        <v>650</v>
      </c>
      <c r="I24" s="9" t="s">
        <v>55</v>
      </c>
    </row>
    <row r="25" spans="1:9" x14ac:dyDescent="0.25">
      <c r="A25" s="17" t="s">
        <v>11</v>
      </c>
      <c r="B25" s="7">
        <v>270</v>
      </c>
      <c r="C25" s="7">
        <v>0</v>
      </c>
      <c r="D25" s="7">
        <v>113.51</v>
      </c>
      <c r="E25" s="8">
        <v>400</v>
      </c>
      <c r="F25" s="7">
        <v>0</v>
      </c>
      <c r="G25" s="7">
        <v>0</v>
      </c>
      <c r="H25" s="8">
        <v>400</v>
      </c>
      <c r="I25" s="9" t="s">
        <v>55</v>
      </c>
    </row>
    <row r="26" spans="1:9" x14ac:dyDescent="0.25">
      <c r="A26" s="13"/>
      <c r="B26" s="14">
        <f>SUM(B24:B25)</f>
        <v>1125.53</v>
      </c>
      <c r="C26" s="14">
        <f>SUM(C24:C25)</f>
        <v>559.91999999999996</v>
      </c>
      <c r="D26" s="14">
        <f>SUM(D24:D25)</f>
        <v>585.44000000000005</v>
      </c>
      <c r="E26" s="14">
        <f>SUM(E24:E25)</f>
        <v>1050</v>
      </c>
      <c r="F26" s="14">
        <f>SUM(F24:F25)</f>
        <v>478.95</v>
      </c>
      <c r="G26" s="14">
        <f>SUM(G24:G25)</f>
        <v>650</v>
      </c>
      <c r="H26" s="14">
        <f>SUM(H24:H25)</f>
        <v>1050</v>
      </c>
      <c r="I26" s="15"/>
    </row>
    <row r="27" spans="1:9" x14ac:dyDescent="0.25">
      <c r="A27" s="13"/>
      <c r="B27" s="14"/>
      <c r="C27" s="14"/>
      <c r="D27" s="14"/>
      <c r="E27" s="14"/>
      <c r="F27" s="14"/>
      <c r="G27" s="14"/>
      <c r="H27" s="14"/>
      <c r="I27" s="15"/>
    </row>
    <row r="28" spans="1:9" x14ac:dyDescent="0.25">
      <c r="A28" s="18" t="s">
        <v>26</v>
      </c>
      <c r="B28" s="7"/>
      <c r="C28" s="7"/>
      <c r="D28" s="7"/>
      <c r="E28" s="8"/>
      <c r="F28" s="7"/>
      <c r="G28" s="7"/>
      <c r="H28" s="8"/>
      <c r="I28" s="9"/>
    </row>
    <row r="29" spans="1:9" x14ac:dyDescent="0.25">
      <c r="A29" s="17" t="s">
        <v>25</v>
      </c>
      <c r="B29" s="7">
        <v>240</v>
      </c>
      <c r="C29" s="7">
        <v>240</v>
      </c>
      <c r="D29" s="7">
        <v>240</v>
      </c>
      <c r="E29" s="8">
        <v>240</v>
      </c>
      <c r="F29" s="7">
        <v>240</v>
      </c>
      <c r="G29" s="7">
        <v>240</v>
      </c>
      <c r="H29" s="8">
        <v>240</v>
      </c>
      <c r="I29" s="9" t="s">
        <v>55</v>
      </c>
    </row>
    <row r="30" spans="1:9" x14ac:dyDescent="0.25">
      <c r="A30" s="17" t="s">
        <v>12</v>
      </c>
      <c r="B30" s="7">
        <v>479.51</v>
      </c>
      <c r="C30" s="7">
        <v>338.09</v>
      </c>
      <c r="D30" s="7">
        <v>54.56</v>
      </c>
      <c r="E30" s="8">
        <v>400</v>
      </c>
      <c r="F30" s="7">
        <v>514.72</v>
      </c>
      <c r="G30" s="7">
        <v>600</v>
      </c>
      <c r="H30" s="8">
        <v>600</v>
      </c>
      <c r="I30" s="9" t="s">
        <v>59</v>
      </c>
    </row>
    <row r="31" spans="1:9" x14ac:dyDescent="0.25">
      <c r="A31" s="17" t="s">
        <v>11</v>
      </c>
      <c r="B31" s="7">
        <v>232</v>
      </c>
      <c r="C31" s="7">
        <v>0</v>
      </c>
      <c r="D31" s="7">
        <v>17.100000000000001</v>
      </c>
      <c r="E31" s="8">
        <v>400</v>
      </c>
      <c r="F31" s="7">
        <v>0</v>
      </c>
      <c r="G31" s="7">
        <v>0</v>
      </c>
      <c r="H31" s="8">
        <v>400</v>
      </c>
      <c r="I31" s="9" t="s">
        <v>55</v>
      </c>
    </row>
    <row r="32" spans="1:9" x14ac:dyDescent="0.25">
      <c r="A32" s="13" t="s">
        <v>18</v>
      </c>
      <c r="B32" s="14">
        <f t="shared" ref="B32:H32" si="2">SUM(B29:B31)</f>
        <v>951.51</v>
      </c>
      <c r="C32" s="14">
        <f t="shared" si="2"/>
        <v>578.08999999999992</v>
      </c>
      <c r="D32" s="14">
        <f t="shared" si="2"/>
        <v>311.66000000000003</v>
      </c>
      <c r="E32" s="14">
        <f t="shared" ref="E32:G33" si="3">SUM(E29:E31)</f>
        <v>1040</v>
      </c>
      <c r="F32" s="14">
        <f t="shared" si="3"/>
        <v>754.72</v>
      </c>
      <c r="G32" s="14">
        <f t="shared" si="3"/>
        <v>840</v>
      </c>
      <c r="H32" s="14">
        <f t="shared" si="2"/>
        <v>1240</v>
      </c>
      <c r="I32" s="15"/>
    </row>
    <row r="33" spans="1:9" x14ac:dyDescent="0.25">
      <c r="A33" s="13"/>
      <c r="B33" s="14"/>
      <c r="C33" s="14"/>
      <c r="D33" s="14"/>
      <c r="E33" s="14"/>
      <c r="F33" s="14"/>
      <c r="G33" s="14"/>
      <c r="H33" s="14"/>
      <c r="I33" s="15"/>
    </row>
    <row r="34" spans="1:9" x14ac:dyDescent="0.25">
      <c r="A34" s="13"/>
      <c r="B34" s="14"/>
      <c r="C34" s="14"/>
      <c r="D34" s="14"/>
      <c r="E34" s="14"/>
      <c r="F34" s="14"/>
      <c r="G34" s="14"/>
      <c r="H34" s="14"/>
      <c r="I34" s="15"/>
    </row>
    <row r="35" spans="1:9" x14ac:dyDescent="0.25">
      <c r="A35" s="18" t="s">
        <v>27</v>
      </c>
      <c r="B35" s="7"/>
      <c r="C35" s="7"/>
      <c r="D35" s="7"/>
      <c r="E35" s="8"/>
      <c r="F35" s="7"/>
      <c r="G35" s="7"/>
      <c r="H35" s="8"/>
      <c r="I35" s="9"/>
    </row>
    <row r="36" spans="1:9" x14ac:dyDescent="0.25">
      <c r="A36" s="17" t="s">
        <v>28</v>
      </c>
      <c r="B36" s="7">
        <f>B251</f>
        <v>0</v>
      </c>
      <c r="C36" s="7">
        <v>0</v>
      </c>
      <c r="D36" s="7">
        <v>0</v>
      </c>
      <c r="E36" s="8">
        <v>500</v>
      </c>
      <c r="F36" s="7">
        <v>0</v>
      </c>
      <c r="G36" s="7">
        <v>0</v>
      </c>
      <c r="H36" s="8">
        <v>500</v>
      </c>
      <c r="I36" s="9" t="s">
        <v>60</v>
      </c>
    </row>
    <row r="37" spans="1:9" x14ac:dyDescent="0.25">
      <c r="A37" s="16" t="s">
        <v>18</v>
      </c>
      <c r="B37" s="11">
        <v>0</v>
      </c>
      <c r="C37" s="11">
        <v>0</v>
      </c>
      <c r="D37" s="11">
        <v>0</v>
      </c>
      <c r="E37" s="11">
        <v>500</v>
      </c>
      <c r="F37" s="11">
        <v>0</v>
      </c>
      <c r="G37" s="11">
        <v>0</v>
      </c>
      <c r="H37" s="11">
        <v>500</v>
      </c>
      <c r="I37" s="19"/>
    </row>
    <row r="38" spans="1:9" x14ac:dyDescent="0.25">
      <c r="A38" s="13" t="s">
        <v>29</v>
      </c>
      <c r="B38" s="14">
        <v>2077.04</v>
      </c>
      <c r="C38" s="14">
        <v>1138.01</v>
      </c>
      <c r="D38" s="14">
        <f>D26+D32+D37</f>
        <v>897.10000000000014</v>
      </c>
      <c r="E38" s="14">
        <f>E26+E32+E37</f>
        <v>2590</v>
      </c>
      <c r="F38" s="14">
        <f>F26+F32+F37</f>
        <v>1233.67</v>
      </c>
      <c r="G38" s="14">
        <f>G26+G32+G37</f>
        <v>1490</v>
      </c>
      <c r="H38" s="14">
        <f>H26+H32+H37</f>
        <v>2790</v>
      </c>
      <c r="I38" s="15"/>
    </row>
    <row r="39" spans="1:9" x14ac:dyDescent="0.25">
      <c r="A39" s="16"/>
      <c r="B39" s="11"/>
      <c r="C39" s="11"/>
      <c r="D39" s="11"/>
      <c r="E39" s="11"/>
      <c r="F39" s="11"/>
      <c r="G39" s="11"/>
      <c r="H39" s="11"/>
      <c r="I39" s="9"/>
    </row>
    <row r="40" spans="1:9" x14ac:dyDescent="0.25">
      <c r="A40" s="1" t="s">
        <v>30</v>
      </c>
      <c r="B40" s="11"/>
      <c r="C40" s="11"/>
      <c r="D40" s="11"/>
      <c r="E40" s="11"/>
      <c r="F40" s="11"/>
      <c r="G40" s="11"/>
      <c r="H40" s="11"/>
      <c r="I40" s="9"/>
    </row>
    <row r="41" spans="1:9" x14ac:dyDescent="0.25">
      <c r="A41" s="17" t="s">
        <v>31</v>
      </c>
      <c r="B41" s="7">
        <v>0</v>
      </c>
      <c r="C41" s="7">
        <v>0</v>
      </c>
      <c r="D41" s="7">
        <v>0</v>
      </c>
      <c r="E41" s="8">
        <v>480</v>
      </c>
      <c r="F41" s="7">
        <v>0</v>
      </c>
      <c r="G41" s="7">
        <v>0</v>
      </c>
      <c r="H41" s="8">
        <v>480</v>
      </c>
      <c r="I41" s="9" t="s">
        <v>47</v>
      </c>
    </row>
    <row r="42" spans="1:9" x14ac:dyDescent="0.25">
      <c r="A42" s="17" t="s">
        <v>32</v>
      </c>
      <c r="B42" s="7">
        <v>575</v>
      </c>
      <c r="C42" s="7">
        <v>575</v>
      </c>
      <c r="D42" s="7">
        <v>575</v>
      </c>
      <c r="E42" s="8">
        <v>575</v>
      </c>
      <c r="F42" s="7">
        <v>592.25</v>
      </c>
      <c r="G42" s="7">
        <v>592.25</v>
      </c>
      <c r="H42" s="8">
        <v>592.25</v>
      </c>
      <c r="I42" s="9" t="s">
        <v>61</v>
      </c>
    </row>
    <row r="43" spans="1:9" x14ac:dyDescent="0.25">
      <c r="A43" s="17" t="s">
        <v>62</v>
      </c>
      <c r="B43" s="7">
        <v>0</v>
      </c>
      <c r="C43" s="7">
        <v>0</v>
      </c>
      <c r="D43" s="7">
        <v>0</v>
      </c>
      <c r="E43" s="8">
        <v>0</v>
      </c>
      <c r="F43" s="7">
        <v>1407</v>
      </c>
      <c r="G43" s="7">
        <v>1407</v>
      </c>
      <c r="H43" s="8">
        <v>0</v>
      </c>
      <c r="I43" s="9" t="s">
        <v>73</v>
      </c>
    </row>
    <row r="44" spans="1:9" x14ac:dyDescent="0.25">
      <c r="A44" s="13" t="s">
        <v>18</v>
      </c>
      <c r="B44" s="14">
        <f t="shared" ref="B44:F44" si="4">SUM(B41:B43)</f>
        <v>575</v>
      </c>
      <c r="C44" s="14">
        <f t="shared" si="4"/>
        <v>575</v>
      </c>
      <c r="D44" s="14">
        <f t="shared" si="4"/>
        <v>575</v>
      </c>
      <c r="E44" s="14">
        <f t="shared" si="4"/>
        <v>1055</v>
      </c>
      <c r="F44" s="14">
        <f t="shared" si="4"/>
        <v>1999.25</v>
      </c>
      <c r="G44" s="14">
        <f>SUM(G41:G43)</f>
        <v>1999.25</v>
      </c>
      <c r="H44" s="14">
        <f>SUM(H41:H43)</f>
        <v>1072.25</v>
      </c>
      <c r="I44" s="15"/>
    </row>
    <row r="45" spans="1:9" x14ac:dyDescent="0.25">
      <c r="A45" s="16"/>
      <c r="B45" s="11"/>
      <c r="C45" s="11"/>
      <c r="D45" s="11"/>
      <c r="E45" s="8"/>
      <c r="F45" s="7"/>
      <c r="G45" s="14"/>
      <c r="H45" s="8"/>
      <c r="I45" s="9"/>
    </row>
    <row r="46" spans="1:9" x14ac:dyDescent="0.25">
      <c r="A46" s="1" t="s">
        <v>33</v>
      </c>
      <c r="B46" s="7"/>
      <c r="C46" s="7"/>
      <c r="D46" s="7"/>
      <c r="E46" s="8"/>
      <c r="F46" s="7"/>
      <c r="G46" s="7"/>
      <c r="H46" s="8"/>
      <c r="I46" s="9"/>
    </row>
    <row r="47" spans="1:9" x14ac:dyDescent="0.25">
      <c r="A47" t="s">
        <v>34</v>
      </c>
      <c r="B47" s="7">
        <v>467</v>
      </c>
      <c r="C47" s="7">
        <v>385</v>
      </c>
      <c r="D47" s="7">
        <v>20</v>
      </c>
      <c r="E47" s="8">
        <v>1000</v>
      </c>
      <c r="F47" s="7">
        <v>0</v>
      </c>
      <c r="G47" s="7">
        <v>0</v>
      </c>
      <c r="H47" s="8">
        <v>1000</v>
      </c>
      <c r="I47" s="9" t="s">
        <v>55</v>
      </c>
    </row>
    <row r="48" spans="1:9" x14ac:dyDescent="0.25">
      <c r="A48" t="s">
        <v>35</v>
      </c>
      <c r="B48" s="7">
        <v>0</v>
      </c>
      <c r="C48" s="7">
        <v>0</v>
      </c>
      <c r="D48" s="7">
        <v>249</v>
      </c>
      <c r="E48" s="8">
        <v>1385</v>
      </c>
      <c r="F48" s="7">
        <v>0</v>
      </c>
      <c r="G48" s="7">
        <v>1385</v>
      </c>
      <c r="H48" s="8">
        <v>1385</v>
      </c>
      <c r="I48" s="9" t="s">
        <v>74</v>
      </c>
    </row>
    <row r="49" spans="1:9" x14ac:dyDescent="0.25">
      <c r="A49" t="s">
        <v>50</v>
      </c>
      <c r="B49" s="7">
        <v>2327.73</v>
      </c>
      <c r="C49" s="7">
        <v>2185.17</v>
      </c>
      <c r="D49" s="7">
        <v>2021.86</v>
      </c>
      <c r="E49" s="8">
        <v>1483.5</v>
      </c>
      <c r="F49" s="7">
        <v>0</v>
      </c>
      <c r="G49" s="7">
        <v>439</v>
      </c>
      <c r="H49" s="8">
        <v>1483.5</v>
      </c>
      <c r="I49" s="9" t="s">
        <v>63</v>
      </c>
    </row>
    <row r="50" spans="1:9" x14ac:dyDescent="0.25">
      <c r="A50" t="s">
        <v>36</v>
      </c>
      <c r="B50" s="7">
        <v>315</v>
      </c>
      <c r="C50" s="7">
        <v>494.5</v>
      </c>
      <c r="D50" s="7">
        <v>168.5</v>
      </c>
      <c r="E50" s="8">
        <v>170</v>
      </c>
      <c r="F50" s="7">
        <v>168.5</v>
      </c>
      <c r="G50" s="7">
        <v>168.5</v>
      </c>
      <c r="H50" s="8">
        <v>170</v>
      </c>
      <c r="I50" s="9" t="s">
        <v>64</v>
      </c>
    </row>
    <row r="51" spans="1:9" x14ac:dyDescent="0.25">
      <c r="A51" t="s">
        <v>37</v>
      </c>
      <c r="B51" s="7">
        <v>0</v>
      </c>
      <c r="C51" s="7">
        <v>290</v>
      </c>
      <c r="D51" s="7">
        <v>50</v>
      </c>
      <c r="E51" s="8">
        <v>650</v>
      </c>
      <c r="F51" s="7">
        <v>0</v>
      </c>
      <c r="G51" s="7">
        <v>600</v>
      </c>
      <c r="H51" s="8">
        <v>650</v>
      </c>
      <c r="I51" s="9" t="s">
        <v>75</v>
      </c>
    </row>
    <row r="52" spans="1:9" x14ac:dyDescent="0.25">
      <c r="A52" t="s">
        <v>38</v>
      </c>
      <c r="B52" s="7">
        <v>0</v>
      </c>
      <c r="C52" s="7">
        <v>885</v>
      </c>
      <c r="D52" s="7">
        <v>0</v>
      </c>
      <c r="E52" s="8">
        <v>150</v>
      </c>
      <c r="F52" s="7">
        <v>0</v>
      </c>
      <c r="G52" s="7">
        <v>150</v>
      </c>
      <c r="H52" s="8">
        <v>150</v>
      </c>
      <c r="I52" s="9" t="s">
        <v>76</v>
      </c>
    </row>
    <row r="53" spans="1:9" x14ac:dyDescent="0.25">
      <c r="A53" t="s">
        <v>39</v>
      </c>
      <c r="B53" s="7">
        <v>800</v>
      </c>
      <c r="C53" s="7">
        <v>610</v>
      </c>
      <c r="D53" s="7">
        <v>2875.4</v>
      </c>
      <c r="E53" s="8">
        <v>8500</v>
      </c>
      <c r="F53" s="7">
        <v>0</v>
      </c>
      <c r="G53" s="7">
        <v>0</v>
      </c>
      <c r="H53" s="8">
        <v>8500</v>
      </c>
      <c r="I53" s="9" t="s">
        <v>77</v>
      </c>
    </row>
    <row r="54" spans="1:9" x14ac:dyDescent="0.25">
      <c r="A54" s="20" t="s">
        <v>18</v>
      </c>
      <c r="B54" s="14">
        <f t="shared" ref="B54:H55" si="5">SUM(B47:B53)</f>
        <v>3909.73</v>
      </c>
      <c r="C54" s="14">
        <f t="shared" si="5"/>
        <v>4849.67</v>
      </c>
      <c r="D54" s="14">
        <f t="shared" si="5"/>
        <v>5384.76</v>
      </c>
      <c r="E54" s="14">
        <f t="shared" ref="E54" si="6">SUM(E47:E53)</f>
        <v>13338.5</v>
      </c>
      <c r="F54" s="14">
        <f t="shared" si="5"/>
        <v>168.5</v>
      </c>
      <c r="G54" s="14">
        <f t="shared" si="5"/>
        <v>2742.5</v>
      </c>
      <c r="H54" s="14">
        <f>SUM(H47:H53)</f>
        <v>13338.5</v>
      </c>
      <c r="I54" s="15"/>
    </row>
    <row r="55" spans="1:9" x14ac:dyDescent="0.25">
      <c r="A55" s="21" t="s">
        <v>51</v>
      </c>
      <c r="B55" s="14">
        <f>B13+B20+B38+B44+B54</f>
        <v>17419.849999999999</v>
      </c>
      <c r="C55" s="14">
        <f>C13+C20+C38+C44+C54</f>
        <v>28982.46</v>
      </c>
      <c r="D55" s="14">
        <f>D13+D20+D38+D44+D54</f>
        <v>17347.809999999998</v>
      </c>
      <c r="E55" s="14">
        <f>E13+E20+E38+E44+E54</f>
        <v>28805.5</v>
      </c>
      <c r="F55" s="14">
        <f>F13+F20+F38+F44+F54</f>
        <v>6653.8</v>
      </c>
      <c r="G55" s="14">
        <f>G13+G20+G38+G44+G54</f>
        <v>17392.97</v>
      </c>
      <c r="H55" s="14">
        <f>H13+H20+H38+H44+H54</f>
        <v>28512.75</v>
      </c>
      <c r="I55" s="22"/>
    </row>
    <row r="56" spans="1:9" x14ac:dyDescent="0.25">
      <c r="A56" s="16"/>
      <c r="B56" s="11"/>
      <c r="C56" s="11"/>
      <c r="D56" s="11"/>
      <c r="E56" s="14"/>
      <c r="F56" s="11"/>
      <c r="G56" s="11"/>
      <c r="H56" s="1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CEE9-EB93-4FC4-9568-F2647DAB45A3}">
  <dimension ref="A1:J10"/>
  <sheetViews>
    <sheetView workbookViewId="0">
      <selection activeCell="G9" sqref="G9"/>
    </sheetView>
  </sheetViews>
  <sheetFormatPr defaultRowHeight="15" x14ac:dyDescent="0.25"/>
  <cols>
    <col min="6" max="6" width="9.140625" style="2"/>
    <col min="9" max="9" width="9.140625" style="2"/>
  </cols>
  <sheetData>
    <row r="1" spans="1:10" x14ac:dyDescent="0.25">
      <c r="A1" s="2" t="s">
        <v>40</v>
      </c>
    </row>
    <row r="2" spans="1:10" s="2" customFormat="1" x14ac:dyDescent="0.25">
      <c r="C2" s="23" t="s">
        <v>1</v>
      </c>
      <c r="D2" s="23" t="s">
        <v>1</v>
      </c>
      <c r="E2" s="23" t="s">
        <v>1</v>
      </c>
      <c r="F2" s="23" t="s">
        <v>2</v>
      </c>
      <c r="G2" s="23" t="s">
        <v>3</v>
      </c>
      <c r="H2" s="23" t="s">
        <v>4</v>
      </c>
      <c r="I2" s="23" t="s">
        <v>2</v>
      </c>
    </row>
    <row r="3" spans="1:10" x14ac:dyDescent="0.25">
      <c r="A3" s="23" t="s">
        <v>41</v>
      </c>
      <c r="C3" s="23" t="s">
        <v>6</v>
      </c>
      <c r="D3" s="23" t="s">
        <v>7</v>
      </c>
      <c r="E3" s="23" t="s">
        <v>8</v>
      </c>
      <c r="F3" s="23" t="s">
        <v>9</v>
      </c>
      <c r="G3" s="23" t="s">
        <v>9</v>
      </c>
      <c r="H3" s="26" t="s">
        <v>9</v>
      </c>
      <c r="I3" s="26" t="s">
        <v>46</v>
      </c>
    </row>
    <row r="4" spans="1:10" x14ac:dyDescent="0.25">
      <c r="A4" t="s">
        <v>42</v>
      </c>
      <c r="C4">
        <v>4010.5</v>
      </c>
      <c r="D4">
        <v>6437.5</v>
      </c>
      <c r="E4" s="24">
        <v>5381</v>
      </c>
      <c r="F4" s="25">
        <v>3500</v>
      </c>
      <c r="G4" s="24">
        <v>6532</v>
      </c>
      <c r="H4" s="24">
        <v>7000</v>
      </c>
      <c r="I4" s="25">
        <v>5000</v>
      </c>
      <c r="J4" t="s">
        <v>67</v>
      </c>
    </row>
    <row r="5" spans="1:10" x14ac:dyDescent="0.25">
      <c r="A5" t="s">
        <v>43</v>
      </c>
      <c r="C5" s="24">
        <v>3006</v>
      </c>
      <c r="D5" s="24">
        <v>2508.16</v>
      </c>
      <c r="E5" s="24">
        <v>2585.5</v>
      </c>
      <c r="F5" s="25">
        <v>2352.25</v>
      </c>
      <c r="G5" s="24">
        <v>2238</v>
      </c>
      <c r="H5" s="24">
        <v>2655.5</v>
      </c>
      <c r="I5" s="25">
        <v>2655.5</v>
      </c>
      <c r="J5" t="s">
        <v>68</v>
      </c>
    </row>
    <row r="6" spans="1:10" x14ac:dyDescent="0.25">
      <c r="A6" t="s">
        <v>44</v>
      </c>
      <c r="C6" s="24">
        <v>610</v>
      </c>
      <c r="D6" s="24">
        <v>760</v>
      </c>
      <c r="E6" s="24">
        <v>656</v>
      </c>
      <c r="F6" s="25">
        <v>700</v>
      </c>
      <c r="G6" s="24">
        <v>0</v>
      </c>
      <c r="H6" s="24">
        <v>0</v>
      </c>
      <c r="I6" s="25">
        <v>650</v>
      </c>
      <c r="J6" t="s">
        <v>65</v>
      </c>
    </row>
    <row r="7" spans="1:10" x14ac:dyDescent="0.25">
      <c r="A7" t="s">
        <v>37</v>
      </c>
      <c r="C7" s="24">
        <v>0</v>
      </c>
      <c r="D7" s="24">
        <v>383</v>
      </c>
      <c r="E7" s="24">
        <v>1264.51</v>
      </c>
      <c r="F7" s="25">
        <v>2000</v>
      </c>
      <c r="G7" s="24">
        <v>600</v>
      </c>
      <c r="H7" s="24">
        <v>1400</v>
      </c>
      <c r="I7" s="25">
        <v>1500</v>
      </c>
      <c r="J7" t="s">
        <v>66</v>
      </c>
    </row>
    <row r="8" spans="1:10" x14ac:dyDescent="0.25">
      <c r="A8" t="s">
        <v>69</v>
      </c>
      <c r="C8" s="24">
        <v>0</v>
      </c>
      <c r="D8" s="24">
        <v>0</v>
      </c>
      <c r="E8" s="24">
        <v>0</v>
      </c>
      <c r="F8" s="25">
        <v>0</v>
      </c>
      <c r="G8" s="24">
        <v>10000</v>
      </c>
      <c r="H8" s="24">
        <v>10000</v>
      </c>
      <c r="I8" s="25">
        <v>10000</v>
      </c>
    </row>
    <row r="9" spans="1:10" s="2" customFormat="1" x14ac:dyDescent="0.25">
      <c r="A9" s="2" t="s">
        <v>18</v>
      </c>
      <c r="C9" s="25">
        <f>SUM(C4:C8)</f>
        <v>7626.5</v>
      </c>
      <c r="D9" s="25">
        <f>SUM(D4:D8)</f>
        <v>10088.66</v>
      </c>
      <c r="E9" s="25">
        <f>SUM(E4:E8)</f>
        <v>9887.01</v>
      </c>
      <c r="F9" s="25">
        <f>SUM(F4:F8)</f>
        <v>8552.25</v>
      </c>
      <c r="G9" s="25">
        <f>SUM(G4:G8)</f>
        <v>19370</v>
      </c>
      <c r="H9" s="25">
        <f>SUM(H4:H8)</f>
        <v>21055.5</v>
      </c>
      <c r="I9" s="25">
        <f>SUM(I4:I8)</f>
        <v>19805.5</v>
      </c>
      <c r="J9" s="2" t="s">
        <v>70</v>
      </c>
    </row>
    <row r="10" spans="1:10" x14ac:dyDescent="0.25">
      <c r="C1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</vt:lpstr>
      <vt:lpstr>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Jones</dc:creator>
  <cp:lastModifiedBy>Jo Jones</cp:lastModifiedBy>
  <cp:lastPrinted>2020-12-03T13:34:03Z</cp:lastPrinted>
  <dcterms:created xsi:type="dcterms:W3CDTF">2020-12-03T13:31:40Z</dcterms:created>
  <dcterms:modified xsi:type="dcterms:W3CDTF">2020-12-09T09:31:30Z</dcterms:modified>
</cp:coreProperties>
</file>